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6" windowWidth="20736" windowHeight="11760" activeTab="2"/>
  </bookViews>
  <sheets>
    <sheet name="Initial aprobat" sheetId="1" r:id="rId1"/>
    <sheet name="Modificat 2" sheetId="4" r:id="rId2"/>
    <sheet name="Modificat 3" sheetId="2" r:id="rId3"/>
    <sheet name="Sheet3" sheetId="3" r:id="rId4"/>
  </sheets>
  <calcPr calcId="125725"/>
</workbook>
</file>

<file path=xl/calcChain.xml><?xml version="1.0" encoding="utf-8"?>
<calcChain xmlns="http://schemas.openxmlformats.org/spreadsheetml/2006/main">
  <c r="F11" i="4"/>
  <c r="F9"/>
  <c r="F8"/>
  <c r="E16" s="1"/>
  <c r="D4"/>
  <c r="F11" i="2"/>
  <c r="F9"/>
  <c r="F8"/>
  <c r="D4"/>
  <c r="F21" i="1"/>
  <c r="F18"/>
  <c r="F8"/>
  <c r="F11"/>
  <c r="D4"/>
  <c r="F19"/>
  <c r="F9"/>
  <c r="G15" i="4" l="1"/>
  <c r="G9"/>
  <c r="G11"/>
  <c r="G8"/>
  <c r="E16" i="2"/>
  <c r="G11" s="1"/>
  <c r="E26" i="1"/>
  <c r="G19" s="1"/>
  <c r="G8" i="2" l="1"/>
  <c r="G9"/>
  <c r="G15"/>
  <c r="G25" i="1"/>
  <c r="G21"/>
  <c r="G18"/>
  <c r="E16"/>
  <c r="G8" l="1"/>
  <c r="G15"/>
  <c r="G9"/>
  <c r="G11"/>
  <c r="E27"/>
</calcChain>
</file>

<file path=xl/sharedStrings.xml><?xml version="1.0" encoding="utf-8"?>
<sst xmlns="http://schemas.openxmlformats.org/spreadsheetml/2006/main" count="113" uniqueCount="50">
  <si>
    <t>VALOARE SDL COMPONENTA A</t>
  </si>
  <si>
    <t>Populație TERITORIU GAL</t>
  </si>
  <si>
    <t>PRIORITATE</t>
  </si>
  <si>
    <t>MĂSURA</t>
  </si>
  <si>
    <t>INTENSITATEA SPRIJINULUI</t>
  </si>
  <si>
    <t>TOTAL COMPONENTA A</t>
  </si>
  <si>
    <t>TOTAL COMPONENTA B</t>
  </si>
  <si>
    <t>CONTRIBUȚIA PUBLICĂ NERAMBURSABILĂ/PRIORITATE (FEADR + BUGET NAȚIONAL)
EURO</t>
  </si>
  <si>
    <t>VALOARE TOTALĂ COMPONENTA A (EURO)</t>
  </si>
  <si>
    <t>TOTAL GENERAL (COMPONENTA A+ COMPONENTA B)</t>
  </si>
  <si>
    <r>
      <t>[1]</t>
    </r>
    <r>
      <rPr>
        <b/>
        <sz val="11"/>
        <color indexed="56"/>
        <rFont val="Trebuchet MS"/>
        <family val="2"/>
        <charset val="238"/>
      </rPr>
      <t xml:space="preserve"> Va fi completată cu valoarea aferentă teritoriului și populației vizate de SDL, exprimată în Euro.</t>
    </r>
  </si>
  <si>
    <r>
      <t>COMPONENTA A</t>
    </r>
    <r>
      <rPr>
        <b/>
        <vertAlign val="superscript"/>
        <sz val="11"/>
        <color indexed="62"/>
        <rFont val="Trebuchet MS"/>
        <family val="2"/>
        <charset val="238"/>
      </rPr>
      <t>1</t>
    </r>
  </si>
  <si>
    <t>Suprafață TERITORIU GAL</t>
  </si>
  <si>
    <r>
      <t>CONTRIBUȚIA PUBLICĂ NERAMBURSABILĂ/ MĂSURĂ</t>
    </r>
    <r>
      <rPr>
        <b/>
        <vertAlign val="superscript"/>
        <sz val="11"/>
        <color indexed="62"/>
        <rFont val="Trebuchet MS"/>
        <family val="2"/>
        <charset val="238"/>
      </rPr>
      <t>2</t>
    </r>
    <r>
      <rPr>
        <b/>
        <sz val="11"/>
        <color indexed="62"/>
        <rFont val="Trebuchet MS"/>
        <family val="2"/>
        <charset val="238"/>
      </rPr>
      <t xml:space="preserve"> (FEADR + BUGET NAȚIONAL)
EURO</t>
    </r>
  </si>
  <si>
    <r>
      <t>VALOARE PROCENTUALĂ</t>
    </r>
    <r>
      <rPr>
        <b/>
        <vertAlign val="superscript"/>
        <sz val="11"/>
        <color indexed="62"/>
        <rFont val="Trebuchet MS"/>
        <family val="2"/>
        <charset val="238"/>
      </rPr>
      <t>3</t>
    </r>
    <r>
      <rPr>
        <b/>
        <sz val="11"/>
        <color indexed="62"/>
        <rFont val="Trebuchet MS"/>
        <family val="2"/>
        <charset val="238"/>
      </rPr>
      <t xml:space="preserve"> (%)</t>
    </r>
  </si>
  <si>
    <r>
      <t>Cheltuieli de funcționare și animare</t>
    </r>
    <r>
      <rPr>
        <b/>
        <vertAlign val="superscript"/>
        <sz val="11"/>
        <color indexed="62"/>
        <rFont val="Trebuchet MS"/>
        <family val="2"/>
        <charset val="238"/>
      </rPr>
      <t>4</t>
    </r>
  </si>
  <si>
    <r>
      <t>COMPONENTA B</t>
    </r>
    <r>
      <rPr>
        <b/>
        <vertAlign val="superscript"/>
        <sz val="11"/>
        <color indexed="62"/>
        <rFont val="Trebuchet MS"/>
        <family val="2"/>
        <charset val="238"/>
      </rPr>
      <t xml:space="preserve">5 </t>
    </r>
  </si>
  <si>
    <r>
      <t xml:space="preserve">[2] </t>
    </r>
    <r>
      <rPr>
        <b/>
        <sz val="11"/>
        <color indexed="56"/>
        <rFont val="Trebuchet MS"/>
        <family val="2"/>
        <charset val="238"/>
      </rPr>
      <t>Alocarea financiară pe măsuri va fi stabilită în funcție de nevoile identificate.</t>
    </r>
  </si>
  <si>
    <r>
      <t xml:space="preserve">[3] </t>
    </r>
    <r>
      <rPr>
        <b/>
        <sz val="11"/>
        <color indexed="56"/>
        <rFont val="Trebuchet MS"/>
        <family val="2"/>
        <charset val="238"/>
      </rPr>
      <t>Va fi indicată valoarea procentuală pe fiecare prioritate raportată la costurile publice totale efectuate pentru componenta A/ componenta B.</t>
    </r>
  </si>
  <si>
    <r>
      <t xml:space="preserve">[4] </t>
    </r>
    <r>
      <rPr>
        <b/>
        <sz val="11"/>
        <color indexed="56"/>
        <rFont val="Trebuchet MS"/>
        <family val="2"/>
        <charset val="238"/>
      </rPr>
      <t>Valoarea nu trebuie să depășească 20% (25% pentru Delta Dunării) din costurile publice totale efectuate pentru această strategie.</t>
    </r>
  </si>
  <si>
    <r>
      <t>[5]</t>
    </r>
    <r>
      <rPr>
        <b/>
        <sz val="11"/>
        <color indexed="56"/>
        <rFont val="Trebuchet MS"/>
        <family val="2"/>
        <charset val="238"/>
      </rPr>
      <t xml:space="preserve"> Nu va fi completată la momentul depunerii SDL. Valoarea aferentă componentei B va fi comunicată ulterior publicării raportului final de selecție, în vederea definitivării planului de finanțare.</t>
    </r>
  </si>
  <si>
    <t>M3/2A</t>
  </si>
  <si>
    <t>M6/3A</t>
  </si>
  <si>
    <t>M7/3A</t>
  </si>
  <si>
    <t>M1/6A</t>
  </si>
  <si>
    <t>M2/6B</t>
  </si>
  <si>
    <t>M4/6B</t>
  </si>
  <si>
    <t>M5/6A</t>
  </si>
  <si>
    <t>Planul de finanțare GAL Dealurile Sultanului</t>
  </si>
  <si>
    <t>2: Creșterea viabilității fermelor și a competitivității tuturor tipurilor de agricultură în toate regiunile și promovarea tehnologiilor agricole inovatoare și a gestionării durabile a pădurilor</t>
  </si>
  <si>
    <t>M3/2A: Susținerea dezvoltării și diversificării activităților agricole</t>
  </si>
  <si>
    <t>3: Promovarea organizării lanțului alimentar, inclusiv a sectoarelor de prelucrare și comercializare a produselor agricole, a bunăstării animalelor și a gestionării riscurilor în agricultură</t>
  </si>
  <si>
    <t>M6/3A: Sprijin pentru atestarea produselor tradiționale</t>
  </si>
  <si>
    <t>M7/3A: Sprijin pentru înființarea și dezvoltarea de structuri asociative</t>
  </si>
  <si>
    <t>6: Promovarea incluziunii sociale, a reducerii sărăciei și a dezvoltării economice în zonele rurale</t>
  </si>
  <si>
    <t>M1/6A: Susținerea investițiilor în infrastructura de turism și încurajarea activităților turistice</t>
  </si>
  <si>
    <t>M5/6A: Sprijinirea antreprenoriatului non-agricol în vederea diversificării activităților, creșterii competitivității economice și sporirii locurilor de muncă în localităţile din teritoriul GAL Dealurile Sultanului</t>
  </si>
  <si>
    <t>M2/6B: Dezvoltarea investițiilor publice pentru infrastructura turistică la scară mică, infrastructura de agrement, culturală și de amenajare peisagistică a localităților, infrastructura pentru valorificarea produselor locale și pentru crearea și dezvoltarea serviciilor de bază pentru populație</t>
  </si>
  <si>
    <t>M4/6B: Sprijin pentru investițiile în infrastructura socială pentru comunitățile și categoriile de populație defavorizate, marginalizate sau cu risc de sărăcie și excluziune socială ridicată, implicit minorități etnice din teritoriul GAL Dealurile Sultanului</t>
  </si>
  <si>
    <t>70%, 90%</t>
  </si>
  <si>
    <t>50%, 70%, 90%</t>
  </si>
  <si>
    <t>VALOARE SDL COMPONENTA A + COMPONENTA B</t>
  </si>
  <si>
    <t>TOTAL COMPONENTA A+B</t>
  </si>
  <si>
    <t>COMPONENTA A + B</t>
  </si>
  <si>
    <r>
      <t xml:space="preserve">[3] </t>
    </r>
    <r>
      <rPr>
        <b/>
        <sz val="11"/>
        <color indexed="56"/>
        <rFont val="Trebuchet MS"/>
        <family val="2"/>
        <charset val="238"/>
      </rPr>
      <t>Va fi indicată valoarea procentuală pe fiecare prioritate raportată la costurile publice totale efectuate pentru componenta A + componenta B.</t>
    </r>
  </si>
  <si>
    <r>
      <t xml:space="preserve">M6/3A: Sprijin pentru </t>
    </r>
    <r>
      <rPr>
        <strike/>
        <sz val="10"/>
        <color rgb="FF3F3F76"/>
        <rFont val="Trebuchet MS"/>
        <family val="2"/>
      </rPr>
      <t>atestarea produselor tradiționale</t>
    </r>
    <r>
      <rPr>
        <b/>
        <strike/>
        <sz val="10"/>
        <color rgb="FF3F3F76"/>
        <rFont val="Trebuchet MS"/>
        <family val="2"/>
      </rPr>
      <t xml:space="preserve"> </t>
    </r>
    <r>
      <rPr>
        <sz val="10"/>
        <color rgb="FFFF0000"/>
        <rFont val="Trebuchet MS"/>
        <family val="2"/>
      </rPr>
      <t>mențiunea de calitate facultativă ”produs montan”</t>
    </r>
  </si>
  <si>
    <r>
      <t xml:space="preserve">Planul de finanțare GAL Dealurile Sultanului - </t>
    </r>
    <r>
      <rPr>
        <b/>
        <sz val="12"/>
        <color rgb="FFFF0000"/>
        <rFont val="Trebuchet MS"/>
        <family val="2"/>
      </rPr>
      <t>MODIFICAT 2</t>
    </r>
  </si>
  <si>
    <r>
      <t xml:space="preserve">Planul de finanțare GAL Dealurile Sultanului - </t>
    </r>
    <r>
      <rPr>
        <b/>
        <sz val="12"/>
        <color rgb="FFFF0000"/>
        <rFont val="Trebuchet MS"/>
        <family val="2"/>
      </rPr>
      <t>MODIFICAT 3</t>
    </r>
  </si>
  <si>
    <r>
      <t xml:space="preserve">M6/3A: Sprijin pentru </t>
    </r>
    <r>
      <rPr>
        <sz val="10"/>
        <color theme="3"/>
        <rFont val="Trebuchet MS"/>
        <family val="2"/>
        <charset val="238"/>
      </rPr>
      <t>mențiunea de calitate facultativă ”produs montan”</t>
    </r>
  </si>
  <si>
    <t>50%, 70%, 90%,100%</t>
  </si>
</sst>
</file>

<file path=xl/styles.xml><?xml version="1.0" encoding="utf-8"?>
<styleSheet xmlns="http://schemas.openxmlformats.org/spreadsheetml/2006/main">
  <fonts count="23">
    <font>
      <sz val="11"/>
      <color theme="1"/>
      <name val="Calibri"/>
      <family val="2"/>
      <charset val="238"/>
      <scheme val="minor"/>
    </font>
    <font>
      <b/>
      <sz val="11"/>
      <color indexed="56"/>
      <name val="Trebuchet MS"/>
      <family val="2"/>
      <charset val="238"/>
    </font>
    <font>
      <b/>
      <sz val="11"/>
      <color indexed="62"/>
      <name val="Trebuchet MS"/>
      <family val="2"/>
      <charset val="238"/>
    </font>
    <font>
      <b/>
      <vertAlign val="superscript"/>
      <sz val="11"/>
      <color indexed="62"/>
      <name val="Trebuchet MS"/>
      <family val="2"/>
      <charset val="238"/>
    </font>
    <font>
      <sz val="11"/>
      <color rgb="FF3F3F76"/>
      <name val="Calibri"/>
      <family val="2"/>
      <charset val="238"/>
      <scheme val="minor"/>
    </font>
    <font>
      <b/>
      <sz val="11"/>
      <color theme="1"/>
      <name val="Calibri"/>
      <family val="2"/>
      <charset val="238"/>
      <scheme val="minor"/>
    </font>
    <font>
      <sz val="11"/>
      <color theme="1"/>
      <name val="Trebuchet MS"/>
      <family val="2"/>
      <charset val="238"/>
    </font>
    <font>
      <b/>
      <vertAlign val="superscript"/>
      <sz val="11"/>
      <color theme="3"/>
      <name val="Trebuchet MS"/>
      <family val="2"/>
      <charset val="238"/>
    </font>
    <font>
      <b/>
      <sz val="11"/>
      <color theme="3"/>
      <name val="Trebuchet MS"/>
      <family val="2"/>
      <charset val="238"/>
    </font>
    <font>
      <b/>
      <sz val="11"/>
      <color theme="1"/>
      <name val="Trebuchet MS"/>
      <family val="2"/>
      <charset val="238"/>
    </font>
    <font>
      <b/>
      <sz val="11"/>
      <color rgb="FF3F3F76"/>
      <name val="Trebuchet MS"/>
      <family val="2"/>
      <charset val="238"/>
    </font>
    <font>
      <b/>
      <sz val="10"/>
      <color rgb="FF3F3F76"/>
      <name val="Trebuchet MS"/>
      <family val="2"/>
      <charset val="238"/>
    </font>
    <font>
      <sz val="10"/>
      <color theme="1"/>
      <name val="Calibri"/>
      <family val="2"/>
      <charset val="238"/>
      <scheme val="minor"/>
    </font>
    <font>
      <b/>
      <sz val="10"/>
      <color rgb="FFFF0000"/>
      <name val="Trebuchet MS"/>
      <family val="2"/>
      <charset val="238"/>
    </font>
    <font>
      <b/>
      <sz val="12"/>
      <color rgb="FF3F3F76"/>
      <name val="Trebuchet MS"/>
      <family val="2"/>
      <charset val="238"/>
    </font>
    <font>
      <b/>
      <sz val="11"/>
      <color theme="1"/>
      <name val="Trebuchet MS"/>
      <family val="2"/>
    </font>
    <font>
      <b/>
      <strike/>
      <sz val="10"/>
      <color rgb="FF3F3F76"/>
      <name val="Trebuchet MS"/>
      <family val="2"/>
    </font>
    <font>
      <sz val="10"/>
      <color rgb="FFFF0000"/>
      <name val="Trebuchet MS"/>
      <family val="2"/>
    </font>
    <font>
      <strike/>
      <sz val="10"/>
      <color rgb="FF3F3F76"/>
      <name val="Trebuchet MS"/>
      <family val="2"/>
    </font>
    <font>
      <b/>
      <sz val="11"/>
      <color rgb="FFFF0000"/>
      <name val="Trebuchet MS"/>
      <family val="2"/>
      <charset val="238"/>
    </font>
    <font>
      <b/>
      <sz val="12"/>
      <color rgb="FFFF0000"/>
      <name val="Trebuchet MS"/>
      <family val="2"/>
    </font>
    <font>
      <b/>
      <sz val="10"/>
      <color theme="3"/>
      <name val="Trebuchet MS"/>
      <family val="2"/>
      <charset val="238"/>
    </font>
    <font>
      <sz val="10"/>
      <color theme="3"/>
      <name val="Trebuchet MS"/>
      <family val="2"/>
      <charset val="238"/>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FF99"/>
        <bgColor indexed="64"/>
      </patternFill>
    </fill>
    <fill>
      <patternFill patternType="solid">
        <fgColor rgb="FFBCF1AD"/>
        <bgColor indexed="64"/>
      </patternFill>
    </fill>
    <fill>
      <patternFill patternType="solid">
        <fgColor rgb="FFFBCDEE"/>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medium">
        <color theme="7" tint="-0.249977111117893"/>
      </top>
      <bottom style="thin">
        <color rgb="FF7F7F7F"/>
      </bottom>
      <diagonal/>
    </border>
    <border>
      <left style="thin">
        <color rgb="FF7F7F7F"/>
      </left>
      <right style="medium">
        <color theme="7" tint="-0.249977111117893"/>
      </right>
      <top style="medium">
        <color theme="7" tint="-0.249977111117893"/>
      </top>
      <bottom style="thin">
        <color rgb="FF7F7F7F"/>
      </bottom>
      <diagonal/>
    </border>
    <border>
      <left style="thin">
        <color rgb="FF7F7F7F"/>
      </left>
      <right/>
      <top style="thin">
        <color rgb="FF7F7F7F"/>
      </top>
      <bottom style="thin">
        <color rgb="FF7F7F7F"/>
      </bottom>
      <diagonal/>
    </border>
    <border>
      <left style="thin">
        <color rgb="FF7F7F7F"/>
      </left>
      <right style="medium">
        <color theme="7" tint="-0.249977111117893"/>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style="medium">
        <color theme="7" tint="-0.249977111117893"/>
      </right>
      <top style="thin">
        <color rgb="FF7F7F7F"/>
      </top>
      <bottom/>
      <diagonal/>
    </border>
    <border>
      <left style="thin">
        <color rgb="FF7F7F7F"/>
      </left>
      <right style="medium">
        <color theme="7" tint="-0.249977111117893"/>
      </right>
      <top/>
      <bottom style="thin">
        <color rgb="FF7F7F7F"/>
      </bottom>
      <diagonal/>
    </border>
    <border>
      <left style="thin">
        <color rgb="FF7F7F7F"/>
      </left>
      <right/>
      <top style="thin">
        <color rgb="FF7F7F7F"/>
      </top>
      <bottom style="medium">
        <color theme="7" tint="-0.249977111117893"/>
      </bottom>
      <diagonal/>
    </border>
    <border>
      <left/>
      <right/>
      <top style="thin">
        <color rgb="FF7F7F7F"/>
      </top>
      <bottom style="medium">
        <color theme="7" tint="-0.249977111117893"/>
      </bottom>
      <diagonal/>
    </border>
    <border>
      <left/>
      <right style="medium">
        <color theme="7" tint="-0.249977111117893"/>
      </right>
      <top style="thin">
        <color rgb="FF7F7F7F"/>
      </top>
      <bottom style="medium">
        <color theme="7" tint="-0.249977111117893"/>
      </bottom>
      <diagonal/>
    </border>
    <border>
      <left style="medium">
        <color theme="7" tint="-0.249977111117893"/>
      </left>
      <right style="thin">
        <color rgb="FF7F7F7F"/>
      </right>
      <top style="medium">
        <color theme="7" tint="-0.249977111117893"/>
      </top>
      <bottom/>
      <diagonal/>
    </border>
    <border>
      <left style="medium">
        <color theme="7" tint="-0.249977111117893"/>
      </left>
      <right style="thin">
        <color rgb="FF7F7F7F"/>
      </right>
      <top/>
      <bottom/>
      <diagonal/>
    </border>
    <border>
      <left style="medium">
        <color theme="7" tint="-0.249977111117893"/>
      </left>
      <right style="thin">
        <color rgb="FF7F7F7F"/>
      </right>
      <top/>
      <bottom style="medium">
        <color theme="7" tint="-0.249977111117893"/>
      </bottom>
      <diagonal/>
    </border>
    <border>
      <left style="thin">
        <color rgb="FF7F7F7F"/>
      </left>
      <right style="thin">
        <color rgb="FF7F7F7F"/>
      </right>
      <top/>
      <bottom/>
      <diagonal/>
    </border>
    <border>
      <left style="thin">
        <color rgb="FF7F7F7F"/>
      </left>
      <right style="medium">
        <color theme="7" tint="-0.249977111117893"/>
      </right>
      <top/>
      <bottom/>
      <diagonal/>
    </border>
    <border>
      <left/>
      <right style="thin">
        <color rgb="FF7F7F7F"/>
      </right>
      <top style="thin">
        <color rgb="FF7F7F7F"/>
      </top>
      <bottom style="thin">
        <color rgb="FF7F7F7F"/>
      </bottom>
      <diagonal/>
    </border>
    <border>
      <left/>
      <right style="thin">
        <color rgb="FF7F7F7F"/>
      </right>
      <top style="thin">
        <color rgb="FF7F7F7F"/>
      </top>
      <bottom style="medium">
        <color theme="7" tint="-0.249977111117893"/>
      </bottom>
      <diagonal/>
    </border>
    <border>
      <left style="medium">
        <color theme="7" tint="-0.249977111117893"/>
      </left>
      <right/>
      <top style="thin">
        <color indexed="64"/>
      </top>
      <bottom style="medium">
        <color theme="7" tint="-0.249977111117893"/>
      </bottom>
      <diagonal/>
    </border>
    <border>
      <left/>
      <right/>
      <top style="thin">
        <color indexed="64"/>
      </top>
      <bottom style="medium">
        <color theme="7" tint="-0.249977111117893"/>
      </bottom>
      <diagonal/>
    </border>
    <border>
      <left/>
      <right style="thin">
        <color indexed="64"/>
      </right>
      <top style="thin">
        <color indexed="64"/>
      </top>
      <bottom style="medium">
        <color theme="7" tint="-0.249977111117893"/>
      </bottom>
      <diagonal/>
    </border>
    <border>
      <left style="thin">
        <color indexed="64"/>
      </left>
      <right/>
      <top style="thin">
        <color indexed="64"/>
      </top>
      <bottom style="medium">
        <color theme="7" tint="-0.249977111117893"/>
      </bottom>
      <diagonal/>
    </border>
    <border>
      <left/>
      <right style="medium">
        <color theme="7" tint="-0.249977111117893"/>
      </right>
      <top style="thin">
        <color indexed="64"/>
      </top>
      <bottom style="medium">
        <color theme="7" tint="-0.249977111117893"/>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thin">
        <color rgb="FF7F7F7F"/>
      </right>
      <top style="thin">
        <color rgb="FF7F7F7F"/>
      </top>
      <bottom style="thin">
        <color indexed="64"/>
      </bottom>
      <diagonal/>
    </border>
    <border>
      <left/>
      <right style="medium">
        <color theme="7" tint="-0.249977111117893"/>
      </right>
      <top style="thin">
        <color rgb="FF7F7F7F"/>
      </top>
      <bottom style="thin">
        <color indexed="64"/>
      </bottom>
      <diagonal/>
    </border>
    <border>
      <left style="medium">
        <color theme="7" tint="-0.249977111117893"/>
      </left>
      <right style="thin">
        <color rgb="FF7F7F7F"/>
      </right>
      <top/>
      <bottom style="thin">
        <color indexed="64"/>
      </bottom>
      <diagonal/>
    </border>
  </borders>
  <cellStyleXfs count="2">
    <xf numFmtId="0" fontId="0" fillId="0" borderId="0"/>
    <xf numFmtId="0" fontId="4" fillId="2" borderId="1" applyNumberFormat="0" applyAlignment="0" applyProtection="0"/>
  </cellStyleXfs>
  <cellXfs count="108">
    <xf numFmtId="0" fontId="0" fillId="0" borderId="0" xfId="0"/>
    <xf numFmtId="0" fontId="5" fillId="0" borderId="0" xfId="0" applyFont="1"/>
    <xf numFmtId="0" fontId="6" fillId="0" borderId="0" xfId="0" applyFont="1"/>
    <xf numFmtId="0" fontId="7" fillId="0" borderId="0" xfId="0"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10" fillId="2" borderId="1" xfId="1" applyFont="1" applyAlignment="1">
      <alignment wrapText="1"/>
    </xf>
    <xf numFmtId="3" fontId="10" fillId="3" borderId="1" xfId="1" applyNumberFormat="1" applyFont="1" applyFill="1" applyAlignment="1">
      <alignment wrapText="1"/>
    </xf>
    <xf numFmtId="0" fontId="10" fillId="2" borderId="2" xfId="1" applyFont="1" applyBorder="1" applyAlignment="1">
      <alignment horizontal="center" vertical="center" wrapText="1"/>
    </xf>
    <xf numFmtId="0" fontId="10" fillId="2" borderId="3" xfId="1" applyFont="1" applyBorder="1" applyAlignment="1">
      <alignment horizontal="center" vertical="center" wrapText="1"/>
    </xf>
    <xf numFmtId="0" fontId="10" fillId="3" borderId="1" xfId="1" applyFont="1" applyFill="1" applyBorder="1" applyAlignment="1">
      <alignment wrapText="1"/>
    </xf>
    <xf numFmtId="10" fontId="10" fillId="4" borderId="5" xfId="1" applyNumberFormat="1" applyFont="1" applyFill="1" applyBorder="1" applyAlignment="1">
      <alignment wrapText="1"/>
    </xf>
    <xf numFmtId="0" fontId="10" fillId="0" borderId="6" xfId="1" applyFont="1" applyFill="1" applyBorder="1" applyAlignment="1"/>
    <xf numFmtId="0" fontId="10" fillId="0" borderId="7" xfId="1" applyFont="1" applyFill="1" applyBorder="1" applyAlignment="1"/>
    <xf numFmtId="0" fontId="9" fillId="0" borderId="0" xfId="0" applyFont="1" applyAlignment="1">
      <alignment wrapText="1"/>
    </xf>
    <xf numFmtId="0" fontId="5" fillId="0" borderId="0" xfId="0" applyFont="1" applyAlignment="1">
      <alignment wrapText="1"/>
    </xf>
    <xf numFmtId="0" fontId="10" fillId="3" borderId="6" xfId="1" applyFont="1" applyFill="1" applyBorder="1" applyAlignment="1">
      <alignment horizontal="center" wrapText="1"/>
    </xf>
    <xf numFmtId="10" fontId="10" fillId="3" borderId="8" xfId="1" applyNumberFormat="1" applyFont="1" applyFill="1" applyBorder="1" applyAlignment="1">
      <alignment horizontal="center" wrapText="1"/>
    </xf>
    <xf numFmtId="0" fontId="10" fillId="3" borderId="6" xfId="1" applyFont="1" applyFill="1" applyBorder="1" applyAlignment="1">
      <alignment horizontal="center" vertical="center" wrapText="1"/>
    </xf>
    <xf numFmtId="9" fontId="10" fillId="3" borderId="1" xfId="1" applyNumberFormat="1" applyFont="1" applyFill="1" applyBorder="1" applyAlignment="1">
      <alignment horizontal="center" wrapText="1"/>
    </xf>
    <xf numFmtId="9" fontId="10" fillId="4" borderId="4" xfId="1" applyNumberFormat="1" applyFont="1" applyFill="1" applyBorder="1" applyAlignment="1">
      <alignment horizontal="center" vertical="center" wrapText="1"/>
    </xf>
    <xf numFmtId="10" fontId="10" fillId="4" borderId="5" xfId="1" applyNumberFormat="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1" xfId="1" applyFont="1" applyFill="1" applyBorder="1" applyAlignment="1">
      <alignment vertical="center" wrapText="1"/>
    </xf>
    <xf numFmtId="9" fontId="10" fillId="3" borderId="1" xfId="1" applyNumberFormat="1" applyFont="1" applyFill="1" applyBorder="1" applyAlignment="1">
      <alignment horizontal="center" vertical="center" wrapText="1"/>
    </xf>
    <xf numFmtId="10" fontId="10" fillId="3" borderId="8" xfId="1" applyNumberFormat="1" applyFont="1" applyFill="1" applyBorder="1" applyAlignment="1">
      <alignment horizontal="center" vertical="center" wrapText="1"/>
    </xf>
    <xf numFmtId="4" fontId="10" fillId="3" borderId="1" xfId="1" applyNumberFormat="1" applyFont="1" applyFill="1" applyAlignment="1">
      <alignment wrapText="1"/>
    </xf>
    <xf numFmtId="4" fontId="10" fillId="3" borderId="1" xfId="1" applyNumberFormat="1" applyFont="1" applyFill="1" applyAlignment="1">
      <alignment vertical="center" wrapText="1"/>
    </xf>
    <xf numFmtId="4" fontId="10" fillId="3" borderId="6" xfId="1" applyNumberFormat="1" applyFont="1" applyFill="1" applyBorder="1" applyAlignment="1">
      <alignment horizontal="center" vertical="center" wrapText="1"/>
    </xf>
    <xf numFmtId="4" fontId="10" fillId="3" borderId="1" xfId="1" applyNumberFormat="1" applyFont="1" applyFill="1" applyBorder="1" applyAlignment="1">
      <alignment wrapText="1"/>
    </xf>
    <xf numFmtId="4" fontId="10" fillId="3" borderId="6" xfId="1" applyNumberFormat="1" applyFont="1" applyFill="1" applyBorder="1" applyAlignment="1">
      <alignment horizontal="center" wrapText="1"/>
    </xf>
    <xf numFmtId="0" fontId="11" fillId="3" borderId="6" xfId="1" applyFont="1" applyFill="1" applyBorder="1" applyAlignment="1">
      <alignment horizontal="center" vertical="center" wrapText="1"/>
    </xf>
    <xf numFmtId="0" fontId="11" fillId="3" borderId="1" xfId="1" applyFont="1" applyFill="1" applyBorder="1" applyAlignment="1">
      <alignment vertical="center" wrapText="1"/>
    </xf>
    <xf numFmtId="9" fontId="11" fillId="3" borderId="1" xfId="1" applyNumberFormat="1" applyFont="1" applyFill="1" applyBorder="1" applyAlignment="1">
      <alignment horizontal="center" vertical="center" wrapText="1"/>
    </xf>
    <xf numFmtId="4" fontId="11" fillId="3" borderId="1" xfId="1" applyNumberFormat="1" applyFont="1" applyFill="1" applyAlignment="1">
      <alignment vertical="center" wrapText="1"/>
    </xf>
    <xf numFmtId="0" fontId="12" fillId="0" borderId="0" xfId="0" applyFont="1"/>
    <xf numFmtId="0" fontId="12" fillId="0" borderId="0" xfId="0" applyFont="1" applyAlignment="1">
      <alignment vertical="center"/>
    </xf>
    <xf numFmtId="10" fontId="10" fillId="4" borderId="5" xfId="1" applyNumberFormat="1" applyFont="1" applyFill="1" applyBorder="1" applyAlignment="1">
      <alignment vertical="center" wrapText="1"/>
    </xf>
    <xf numFmtId="0" fontId="0" fillId="0" borderId="0" xfId="0" applyAlignment="1">
      <alignment vertical="center"/>
    </xf>
    <xf numFmtId="4" fontId="13" fillId="3" borderId="1" xfId="1" applyNumberFormat="1" applyFont="1" applyFill="1" applyAlignment="1">
      <alignment vertical="center" wrapText="1"/>
    </xf>
    <xf numFmtId="0" fontId="14" fillId="0" borderId="6" xfId="1" applyFont="1" applyFill="1" applyBorder="1" applyAlignment="1"/>
    <xf numFmtId="0" fontId="15" fillId="0" borderId="0" xfId="0" applyFont="1"/>
    <xf numFmtId="4" fontId="13" fillId="3" borderId="6" xfId="1" applyNumberFormat="1" applyFont="1" applyFill="1" applyBorder="1" applyAlignment="1">
      <alignment horizontal="center" vertical="center" wrapText="1"/>
    </xf>
    <xf numFmtId="10" fontId="13" fillId="3" borderId="8" xfId="1" applyNumberFormat="1" applyFont="1" applyFill="1" applyBorder="1" applyAlignment="1">
      <alignment horizontal="center" vertical="center" wrapText="1"/>
    </xf>
    <xf numFmtId="0" fontId="11" fillId="3" borderId="6" xfId="1" applyFont="1" applyFill="1" applyBorder="1" applyAlignment="1">
      <alignment horizontal="center" vertical="center" wrapText="1"/>
    </xf>
    <xf numFmtId="0" fontId="21" fillId="3" borderId="1" xfId="1" applyFont="1" applyFill="1" applyBorder="1" applyAlignment="1">
      <alignment vertical="center" wrapText="1"/>
    </xf>
    <xf numFmtId="4" fontId="21" fillId="3" borderId="1" xfId="1" applyNumberFormat="1" applyFont="1" applyFill="1" applyAlignment="1">
      <alignment vertical="center" wrapText="1"/>
    </xf>
    <xf numFmtId="4" fontId="21" fillId="3" borderId="6" xfId="1" applyNumberFormat="1" applyFont="1" applyFill="1" applyBorder="1" applyAlignment="1">
      <alignment horizontal="center" vertical="center" wrapText="1"/>
    </xf>
    <xf numFmtId="10" fontId="21" fillId="3" borderId="8" xfId="1" applyNumberFormat="1" applyFont="1" applyFill="1" applyBorder="1" applyAlignment="1">
      <alignment horizontal="center" vertical="center" wrapText="1"/>
    </xf>
    <xf numFmtId="10" fontId="10" fillId="3" borderId="8" xfId="1" applyNumberFormat="1" applyFont="1" applyFill="1" applyBorder="1" applyAlignment="1">
      <alignment horizontal="center" vertical="center" wrapText="1"/>
    </xf>
    <xf numFmtId="10" fontId="10" fillId="3" borderId="17" xfId="1" applyNumberFormat="1" applyFont="1" applyFill="1" applyBorder="1" applyAlignment="1">
      <alignment horizontal="center" vertical="center" wrapText="1"/>
    </xf>
    <xf numFmtId="10" fontId="10" fillId="3" borderId="9" xfId="1" applyNumberFormat="1" applyFont="1" applyFill="1" applyBorder="1" applyAlignment="1">
      <alignment horizontal="center" vertical="center" wrapText="1"/>
    </xf>
    <xf numFmtId="0" fontId="10" fillId="2" borderId="6" xfId="1" applyFont="1" applyBorder="1" applyAlignment="1">
      <alignment horizontal="center" wrapText="1"/>
    </xf>
    <xf numFmtId="0" fontId="10" fillId="2" borderId="7" xfId="1" applyFont="1" applyBorder="1" applyAlignment="1">
      <alignment horizontal="center" wrapText="1"/>
    </xf>
    <xf numFmtId="0" fontId="10" fillId="2" borderId="13" xfId="1" applyFont="1" applyBorder="1" applyAlignment="1">
      <alignment horizontal="center" vertical="center" wrapText="1"/>
    </xf>
    <xf numFmtId="0" fontId="10" fillId="2" borderId="14" xfId="1" applyFont="1" applyBorder="1" applyAlignment="1">
      <alignment horizontal="center" vertical="center" wrapText="1"/>
    </xf>
    <xf numFmtId="0" fontId="10" fillId="2" borderId="15" xfId="1" applyFont="1" applyBorder="1" applyAlignment="1">
      <alignment horizontal="center" vertical="center" wrapText="1"/>
    </xf>
    <xf numFmtId="0" fontId="10" fillId="3" borderId="6"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7" xfId="1" applyFont="1" applyFill="1" applyBorder="1" applyAlignment="1">
      <alignment horizontal="center" vertical="center" wrapText="1"/>
    </xf>
    <xf numFmtId="4" fontId="10" fillId="3" borderId="6" xfId="1" applyNumberFormat="1" applyFont="1" applyFill="1" applyBorder="1" applyAlignment="1">
      <alignment horizontal="center" vertical="center" wrapText="1"/>
    </xf>
    <xf numFmtId="4" fontId="10" fillId="3" borderId="16" xfId="1" applyNumberFormat="1" applyFont="1" applyFill="1" applyBorder="1" applyAlignment="1">
      <alignment horizontal="center" vertical="center" wrapText="1"/>
    </xf>
    <xf numFmtId="0" fontId="10" fillId="4" borderId="1" xfId="1" applyFont="1" applyFill="1" applyBorder="1" applyAlignment="1">
      <alignment horizontal="center" wrapText="1"/>
    </xf>
    <xf numFmtId="4" fontId="10" fillId="4" borderId="4" xfId="1" applyNumberFormat="1" applyFont="1" applyFill="1" applyBorder="1" applyAlignment="1">
      <alignment horizontal="center" vertical="center" wrapText="1"/>
    </xf>
    <xf numFmtId="4" fontId="10" fillId="4" borderId="18" xfId="1" applyNumberFormat="1" applyFont="1" applyFill="1" applyBorder="1" applyAlignment="1">
      <alignment horizontal="center" vertical="center" wrapText="1"/>
    </xf>
    <xf numFmtId="0" fontId="10" fillId="5" borderId="10" xfId="1" applyFont="1" applyFill="1" applyBorder="1" applyAlignment="1">
      <alignment horizontal="center" wrapText="1"/>
    </xf>
    <xf numFmtId="0" fontId="10" fillId="5" borderId="11" xfId="1" applyFont="1" applyFill="1" applyBorder="1" applyAlignment="1">
      <alignment horizontal="center" wrapText="1"/>
    </xf>
    <xf numFmtId="0" fontId="10" fillId="5" borderId="19" xfId="1" applyFont="1" applyFill="1" applyBorder="1" applyAlignment="1">
      <alignment horizontal="center" wrapText="1"/>
    </xf>
    <xf numFmtId="0" fontId="7" fillId="0" borderId="0" xfId="0" applyFont="1" applyAlignment="1">
      <alignment vertical="top" wrapText="1"/>
    </xf>
    <xf numFmtId="4" fontId="10" fillId="3" borderId="7" xfId="1" applyNumberFormat="1" applyFont="1" applyFill="1" applyBorder="1" applyAlignment="1">
      <alignment horizontal="center" vertical="center" wrapText="1"/>
    </xf>
    <xf numFmtId="4" fontId="10" fillId="5" borderId="10" xfId="1" applyNumberFormat="1" applyFont="1" applyFill="1" applyBorder="1" applyAlignment="1">
      <alignment horizontal="center" wrapText="1"/>
    </xf>
    <xf numFmtId="4" fontId="10" fillId="5" borderId="11" xfId="1" applyNumberFormat="1" applyFont="1" applyFill="1" applyBorder="1" applyAlignment="1">
      <alignment horizontal="center" wrapText="1"/>
    </xf>
    <xf numFmtId="4" fontId="10" fillId="5" borderId="12" xfId="1" applyNumberFormat="1" applyFont="1" applyFill="1" applyBorder="1" applyAlignment="1">
      <alignment horizontal="center" wrapText="1"/>
    </xf>
    <xf numFmtId="0" fontId="10" fillId="3" borderId="6" xfId="1" applyFont="1" applyFill="1" applyBorder="1" applyAlignment="1">
      <alignment horizontal="center" wrapText="1"/>
    </xf>
    <xf numFmtId="0" fontId="10" fillId="3" borderId="7" xfId="1" applyFont="1" applyFill="1" applyBorder="1" applyAlignment="1">
      <alignment horizontal="center" wrapText="1"/>
    </xf>
    <xf numFmtId="4" fontId="10" fillId="3" borderId="6" xfId="1" applyNumberFormat="1" applyFont="1" applyFill="1" applyBorder="1" applyAlignment="1">
      <alignment horizontal="center" wrapText="1"/>
    </xf>
    <xf numFmtId="4" fontId="10" fillId="3" borderId="7" xfId="1" applyNumberFormat="1" applyFont="1" applyFill="1" applyBorder="1" applyAlignment="1">
      <alignment horizontal="center" wrapText="1"/>
    </xf>
    <xf numFmtId="10" fontId="10" fillId="3" borderId="8" xfId="1" applyNumberFormat="1" applyFont="1" applyFill="1" applyBorder="1" applyAlignment="1">
      <alignment horizontal="center" wrapText="1"/>
    </xf>
    <xf numFmtId="10" fontId="10" fillId="3" borderId="9" xfId="1" applyNumberFormat="1" applyFont="1" applyFill="1" applyBorder="1" applyAlignment="1">
      <alignment horizontal="center" wrapText="1"/>
    </xf>
    <xf numFmtId="0" fontId="10" fillId="6" borderId="20" xfId="1" applyFont="1" applyFill="1" applyBorder="1" applyAlignment="1">
      <alignment horizontal="center" wrapText="1"/>
    </xf>
    <xf numFmtId="0" fontId="10" fillId="6" borderId="21" xfId="1" applyFont="1" applyFill="1" applyBorder="1" applyAlignment="1">
      <alignment horizontal="center" wrapText="1"/>
    </xf>
    <xf numFmtId="0" fontId="10" fillId="6" borderId="22" xfId="1" applyFont="1" applyFill="1" applyBorder="1" applyAlignment="1">
      <alignment horizontal="center" wrapText="1"/>
    </xf>
    <xf numFmtId="4" fontId="10" fillId="6" borderId="23" xfId="1" applyNumberFormat="1" applyFont="1" applyFill="1" applyBorder="1" applyAlignment="1">
      <alignment horizontal="center" wrapText="1"/>
    </xf>
    <xf numFmtId="4" fontId="10" fillId="6" borderId="21" xfId="1" applyNumberFormat="1" applyFont="1" applyFill="1" applyBorder="1" applyAlignment="1">
      <alignment horizontal="center" wrapText="1"/>
    </xf>
    <xf numFmtId="4" fontId="10" fillId="6" borderId="24" xfId="1" applyNumberFormat="1" applyFont="1" applyFill="1" applyBorder="1" applyAlignment="1">
      <alignment horizontal="center" wrapText="1"/>
    </xf>
    <xf numFmtId="4" fontId="10" fillId="4" borderId="4" xfId="1" applyNumberFormat="1" applyFont="1" applyFill="1" applyBorder="1" applyAlignment="1">
      <alignment horizontal="center" wrapText="1"/>
    </xf>
    <xf numFmtId="4" fontId="10" fillId="4" borderId="18" xfId="1" applyNumberFormat="1" applyFont="1" applyFill="1" applyBorder="1" applyAlignment="1">
      <alignment horizontal="center" wrapText="1"/>
    </xf>
    <xf numFmtId="0" fontId="10" fillId="5" borderId="25" xfId="1" applyFont="1" applyFill="1" applyBorder="1" applyAlignment="1">
      <alignment horizontal="center" wrapText="1"/>
    </xf>
    <xf numFmtId="0" fontId="10" fillId="5" borderId="26" xfId="1" applyFont="1" applyFill="1" applyBorder="1" applyAlignment="1">
      <alignment horizontal="center" wrapText="1"/>
    </xf>
    <xf numFmtId="0" fontId="10" fillId="5" borderId="27" xfId="1" applyFont="1" applyFill="1" applyBorder="1" applyAlignment="1">
      <alignment horizontal="center" wrapText="1"/>
    </xf>
    <xf numFmtId="4" fontId="10" fillId="5" borderId="25" xfId="1" applyNumberFormat="1" applyFont="1" applyFill="1" applyBorder="1" applyAlignment="1">
      <alignment horizontal="center" wrapText="1"/>
    </xf>
    <xf numFmtId="4" fontId="10" fillId="5" borderId="26" xfId="1" applyNumberFormat="1" applyFont="1" applyFill="1" applyBorder="1" applyAlignment="1">
      <alignment horizontal="center" wrapText="1"/>
    </xf>
    <xf numFmtId="4" fontId="10" fillId="5" borderId="28" xfId="1" applyNumberFormat="1" applyFont="1" applyFill="1" applyBorder="1" applyAlignment="1">
      <alignment horizontal="center" wrapText="1"/>
    </xf>
    <xf numFmtId="0" fontId="10" fillId="2" borderId="29" xfId="1" applyFont="1" applyBorder="1" applyAlignment="1">
      <alignment horizontal="center" vertical="center" wrapText="1"/>
    </xf>
    <xf numFmtId="0" fontId="10" fillId="4" borderId="4" xfId="1" applyFont="1" applyFill="1" applyBorder="1" applyAlignment="1">
      <alignment horizontal="center" vertical="center" wrapText="1"/>
    </xf>
    <xf numFmtId="0" fontId="10" fillId="4" borderId="18"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1" applyFont="1" applyFill="1" applyBorder="1" applyAlignment="1">
      <alignment horizontal="center" vertical="center" wrapText="1"/>
    </xf>
    <xf numFmtId="4" fontId="13" fillId="3" borderId="6" xfId="1" applyNumberFormat="1" applyFont="1" applyFill="1" applyBorder="1" applyAlignment="1">
      <alignment horizontal="center" vertical="center" wrapText="1"/>
    </xf>
    <xf numFmtId="4" fontId="13" fillId="3" borderId="7" xfId="1" applyNumberFormat="1" applyFont="1" applyFill="1" applyBorder="1" applyAlignment="1">
      <alignment horizontal="center" vertical="center" wrapText="1"/>
    </xf>
    <xf numFmtId="10" fontId="13" fillId="3" borderId="8" xfId="1" applyNumberFormat="1" applyFont="1" applyFill="1" applyBorder="1" applyAlignment="1">
      <alignment horizontal="center" vertical="center" wrapText="1"/>
    </xf>
    <xf numFmtId="10" fontId="13" fillId="3" borderId="9" xfId="1" applyNumberFormat="1" applyFont="1" applyFill="1" applyBorder="1" applyAlignment="1">
      <alignment horizontal="center" vertical="center" wrapText="1"/>
    </xf>
    <xf numFmtId="4" fontId="19" fillId="3" borderId="6" xfId="1" applyNumberFormat="1" applyFont="1" applyFill="1" applyBorder="1" applyAlignment="1">
      <alignment horizontal="center" vertical="center" wrapText="1"/>
    </xf>
    <xf numFmtId="4" fontId="19" fillId="3" borderId="16" xfId="1" applyNumberFormat="1" applyFont="1" applyFill="1" applyBorder="1" applyAlignment="1">
      <alignment horizontal="center" vertical="center" wrapText="1"/>
    </xf>
    <xf numFmtId="10" fontId="19" fillId="3" borderId="8" xfId="1" applyNumberFormat="1" applyFont="1" applyFill="1" applyBorder="1" applyAlignment="1">
      <alignment horizontal="center" vertical="center" wrapText="1"/>
    </xf>
    <xf numFmtId="10" fontId="19" fillId="3" borderId="17" xfId="1" applyNumberFormat="1" applyFont="1" applyFill="1" applyBorder="1" applyAlignment="1">
      <alignment horizontal="center" vertical="center" wrapText="1"/>
    </xf>
  </cellXfs>
  <cellStyles count="2">
    <cellStyle name="Input" xfId="1" builtinId="20"/>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6"/>
  <sheetViews>
    <sheetView topLeftCell="A7" zoomScale="70" zoomScaleNormal="70" workbookViewId="0">
      <selection activeCell="J8" sqref="J8"/>
    </sheetView>
  </sheetViews>
  <sheetFormatPr defaultRowHeight="14.4"/>
  <cols>
    <col min="1" max="1" width="16" customWidth="1"/>
    <col min="2" max="2" width="19.109375" customWidth="1"/>
    <col min="3" max="3" width="17.44140625" customWidth="1"/>
    <col min="4" max="4" width="26" customWidth="1"/>
    <col min="5" max="5" width="21.33203125" customWidth="1"/>
    <col min="6" max="6" width="27.33203125" customWidth="1"/>
    <col min="7" max="7" width="32" customWidth="1"/>
  </cols>
  <sheetData>
    <row r="1" spans="1:9" ht="16.5" customHeight="1">
      <c r="A1" s="13" t="s">
        <v>28</v>
      </c>
      <c r="B1" s="5"/>
      <c r="C1" s="5"/>
      <c r="D1" s="5"/>
      <c r="E1" s="5"/>
      <c r="F1" s="5"/>
      <c r="G1" s="5"/>
      <c r="H1" s="2"/>
      <c r="I1" s="2"/>
    </row>
    <row r="2" spans="1:9">
      <c r="A2" s="14"/>
      <c r="B2" s="5"/>
      <c r="C2" s="5"/>
      <c r="D2" s="5"/>
      <c r="E2" s="5"/>
      <c r="F2" s="5"/>
      <c r="G2" s="5"/>
      <c r="H2" s="2"/>
      <c r="I2" s="2"/>
    </row>
    <row r="3" spans="1:9" ht="28.8">
      <c r="A3" s="54" t="s">
        <v>0</v>
      </c>
      <c r="B3" s="7" t="s">
        <v>12</v>
      </c>
      <c r="C3" s="7" t="s">
        <v>1</v>
      </c>
      <c r="D3" s="7" t="s">
        <v>8</v>
      </c>
      <c r="E3" s="2"/>
      <c r="F3" s="5"/>
      <c r="G3" s="5"/>
      <c r="H3" s="2"/>
      <c r="I3" s="2"/>
    </row>
    <row r="4" spans="1:9">
      <c r="A4" s="55"/>
      <c r="B4" s="28">
        <v>756.12</v>
      </c>
      <c r="C4" s="8">
        <v>54601</v>
      </c>
      <c r="D4" s="28">
        <f>985.37*B4+19.84*C4</f>
        <v>1828341.8044000003</v>
      </c>
      <c r="E4" s="2"/>
      <c r="F4" s="5"/>
      <c r="G4" s="5"/>
      <c r="H4" s="2"/>
      <c r="I4" s="2"/>
    </row>
    <row r="5" spans="1:9">
      <c r="A5" s="5"/>
      <c r="B5" s="5"/>
      <c r="C5" s="5"/>
      <c r="D5" s="5"/>
      <c r="E5" s="5"/>
      <c r="F5" s="5"/>
      <c r="G5" s="5"/>
      <c r="H5" s="2"/>
      <c r="I5" s="2"/>
    </row>
    <row r="6" spans="1:9" ht="15" thickBot="1">
      <c r="A6" s="5"/>
      <c r="B6" s="5"/>
      <c r="C6" s="5"/>
      <c r="D6" s="5"/>
      <c r="E6" s="5"/>
      <c r="F6" s="5"/>
      <c r="G6" s="5"/>
      <c r="H6" s="2"/>
      <c r="I6" s="2"/>
    </row>
    <row r="7" spans="1:9" ht="96.75" customHeight="1">
      <c r="A7" s="56" t="s">
        <v>11</v>
      </c>
      <c r="B7" s="9" t="s">
        <v>2</v>
      </c>
      <c r="C7" s="9" t="s">
        <v>3</v>
      </c>
      <c r="D7" s="9" t="s">
        <v>4</v>
      </c>
      <c r="E7" s="9" t="s">
        <v>13</v>
      </c>
      <c r="F7" s="9" t="s">
        <v>7</v>
      </c>
      <c r="G7" s="10" t="s">
        <v>14</v>
      </c>
      <c r="H7" s="2"/>
      <c r="I7" s="2"/>
    </row>
    <row r="8" spans="1:9" ht="201.6">
      <c r="A8" s="57"/>
      <c r="B8" s="19" t="s">
        <v>29</v>
      </c>
      <c r="C8" s="25" t="s">
        <v>30</v>
      </c>
      <c r="D8" s="26" t="s">
        <v>40</v>
      </c>
      <c r="E8" s="29">
        <v>242673.44</v>
      </c>
      <c r="F8" s="30">
        <f>E8</f>
        <v>242673.44</v>
      </c>
      <c r="G8" s="27">
        <f>F8/E16</f>
        <v>0.13272870532194803</v>
      </c>
      <c r="H8" s="2"/>
      <c r="I8" s="2"/>
    </row>
    <row r="9" spans="1:9" ht="201.6">
      <c r="A9" s="57"/>
      <c r="B9" s="23" t="s">
        <v>31</v>
      </c>
      <c r="C9" s="25" t="s">
        <v>32</v>
      </c>
      <c r="D9" s="26">
        <v>1</v>
      </c>
      <c r="E9" s="29">
        <v>75000</v>
      </c>
      <c r="F9" s="62">
        <f>E9+E10</f>
        <v>115000</v>
      </c>
      <c r="G9" s="51">
        <f>F9/E16</f>
        <v>6.2898523678668841E-2</v>
      </c>
      <c r="H9" s="2"/>
      <c r="I9" s="2"/>
    </row>
    <row r="10" spans="1:9" ht="86.4">
      <c r="A10" s="57"/>
      <c r="B10" s="24"/>
      <c r="C10" s="25" t="s">
        <v>33</v>
      </c>
      <c r="D10" s="26">
        <v>1</v>
      </c>
      <c r="E10" s="29">
        <v>40000</v>
      </c>
      <c r="F10" s="71"/>
      <c r="G10" s="53"/>
      <c r="H10" s="2"/>
      <c r="I10" s="2"/>
    </row>
    <row r="11" spans="1:9" ht="115.2">
      <c r="A11" s="57"/>
      <c r="B11" s="59" t="s">
        <v>34</v>
      </c>
      <c r="C11" s="25" t="s">
        <v>35</v>
      </c>
      <c r="D11" s="26" t="s">
        <v>39</v>
      </c>
      <c r="E11" s="29">
        <v>470000</v>
      </c>
      <c r="F11" s="62">
        <f>E11+E12+E13+E14</f>
        <v>1105000</v>
      </c>
      <c r="G11" s="51">
        <f>F11/E16</f>
        <v>0.60437277099938325</v>
      </c>
      <c r="H11" s="2"/>
      <c r="I11" s="2"/>
    </row>
    <row r="12" spans="1:9" ht="316.8">
      <c r="A12" s="57"/>
      <c r="B12" s="60"/>
      <c r="C12" s="25" t="s">
        <v>37</v>
      </c>
      <c r="D12" s="26">
        <v>1</v>
      </c>
      <c r="E12" s="29">
        <v>385000</v>
      </c>
      <c r="F12" s="63"/>
      <c r="G12" s="52"/>
      <c r="H12" s="2"/>
      <c r="I12" s="2"/>
    </row>
    <row r="13" spans="1:9" ht="273.60000000000002">
      <c r="A13" s="57"/>
      <c r="B13" s="60"/>
      <c r="C13" s="11" t="s">
        <v>38</v>
      </c>
      <c r="D13" s="20">
        <v>1</v>
      </c>
      <c r="E13" s="8">
        <v>150000</v>
      </c>
      <c r="F13" s="63"/>
      <c r="G13" s="52"/>
      <c r="H13" s="2"/>
      <c r="I13" s="2"/>
    </row>
    <row r="14" spans="1:9" ht="230.4">
      <c r="A14" s="57"/>
      <c r="B14" s="61"/>
      <c r="C14" s="25" t="s">
        <v>36</v>
      </c>
      <c r="D14" s="26" t="s">
        <v>39</v>
      </c>
      <c r="E14" s="29">
        <v>100000</v>
      </c>
      <c r="F14" s="63"/>
      <c r="G14" s="52"/>
      <c r="H14" s="2"/>
      <c r="I14" s="2"/>
    </row>
    <row r="15" spans="1:9" ht="35.25" customHeight="1">
      <c r="A15" s="57"/>
      <c r="B15" s="64" t="s">
        <v>15</v>
      </c>
      <c r="C15" s="64"/>
      <c r="D15" s="21">
        <v>1</v>
      </c>
      <c r="E15" s="65">
        <v>365668.36</v>
      </c>
      <c r="F15" s="66"/>
      <c r="G15" s="22">
        <f>E15/E16</f>
        <v>0.2</v>
      </c>
      <c r="H15" s="2"/>
      <c r="I15" s="2"/>
    </row>
    <row r="16" spans="1:9" ht="15" thickBot="1">
      <c r="A16" s="58"/>
      <c r="B16" s="67" t="s">
        <v>5</v>
      </c>
      <c r="C16" s="68"/>
      <c r="D16" s="69"/>
      <c r="E16" s="72">
        <f>F8+F9+F11+E15</f>
        <v>1828341.7999999998</v>
      </c>
      <c r="F16" s="73"/>
      <c r="G16" s="74"/>
      <c r="H16" s="2"/>
      <c r="I16" s="2"/>
    </row>
    <row r="17" spans="1:9" ht="93.75" customHeight="1">
      <c r="A17" s="56" t="s">
        <v>16</v>
      </c>
      <c r="B17" s="9" t="s">
        <v>2</v>
      </c>
      <c r="C17" s="9" t="s">
        <v>3</v>
      </c>
      <c r="D17" s="9" t="s">
        <v>4</v>
      </c>
      <c r="E17" s="9" t="s">
        <v>13</v>
      </c>
      <c r="F17" s="9" t="s">
        <v>7</v>
      </c>
      <c r="G17" s="10" t="s">
        <v>14</v>
      </c>
      <c r="H17" s="2"/>
      <c r="I17" s="2"/>
    </row>
    <row r="18" spans="1:9">
      <c r="A18" s="57"/>
      <c r="B18" s="17">
        <v>2</v>
      </c>
      <c r="C18" s="11" t="s">
        <v>21</v>
      </c>
      <c r="D18" s="20" t="s">
        <v>40</v>
      </c>
      <c r="E18" s="31">
        <v>90176.33</v>
      </c>
      <c r="F18" s="32">
        <f>E18</f>
        <v>90176.33</v>
      </c>
      <c r="G18" s="18">
        <f>F18/E26</f>
        <v>0.13270000568464166</v>
      </c>
      <c r="H18" s="2"/>
      <c r="I18" s="2"/>
    </row>
    <row r="19" spans="1:9">
      <c r="A19" s="57"/>
      <c r="B19" s="75">
        <v>3</v>
      </c>
      <c r="C19" s="11" t="s">
        <v>22</v>
      </c>
      <c r="D19" s="20">
        <v>1</v>
      </c>
      <c r="E19" s="31">
        <v>27877.45</v>
      </c>
      <c r="F19" s="77">
        <f>E19+E20</f>
        <v>42743.71</v>
      </c>
      <c r="G19" s="79">
        <f>F19/E26</f>
        <v>6.2899993379445296E-2</v>
      </c>
      <c r="H19" s="2"/>
      <c r="I19" s="2"/>
    </row>
    <row r="20" spans="1:9">
      <c r="A20" s="57"/>
      <c r="B20" s="76"/>
      <c r="C20" s="11" t="s">
        <v>23</v>
      </c>
      <c r="D20" s="20">
        <v>1</v>
      </c>
      <c r="E20" s="31">
        <v>14866.26</v>
      </c>
      <c r="F20" s="78"/>
      <c r="G20" s="80"/>
      <c r="H20" s="2"/>
      <c r="I20" s="2"/>
    </row>
    <row r="21" spans="1:9">
      <c r="A21" s="57"/>
      <c r="B21" s="59">
        <v>6</v>
      </c>
      <c r="C21" s="11" t="s">
        <v>24</v>
      </c>
      <c r="D21" s="20" t="s">
        <v>39</v>
      </c>
      <c r="E21" s="31">
        <v>174679.31</v>
      </c>
      <c r="F21" s="62">
        <f>E21+E22+E23+E24</f>
        <v>410720.20999999996</v>
      </c>
      <c r="G21" s="51">
        <f>F21/E26</f>
        <v>0.6044000038790357</v>
      </c>
      <c r="H21" s="2"/>
      <c r="I21" s="2"/>
    </row>
    <row r="22" spans="1:9">
      <c r="A22" s="57"/>
      <c r="B22" s="60"/>
      <c r="C22" s="11" t="s">
        <v>25</v>
      </c>
      <c r="D22" s="20">
        <v>1</v>
      </c>
      <c r="E22" s="31">
        <v>143135.99</v>
      </c>
      <c r="F22" s="63"/>
      <c r="G22" s="52"/>
      <c r="H22" s="2"/>
      <c r="I22" s="2"/>
    </row>
    <row r="23" spans="1:9">
      <c r="A23" s="57"/>
      <c r="B23" s="60"/>
      <c r="C23" s="11" t="s">
        <v>26</v>
      </c>
      <c r="D23" s="20">
        <v>1</v>
      </c>
      <c r="E23" s="31">
        <v>55734.73</v>
      </c>
      <c r="F23" s="63"/>
      <c r="G23" s="52"/>
      <c r="H23" s="2"/>
      <c r="I23" s="2"/>
    </row>
    <row r="24" spans="1:9">
      <c r="A24" s="57"/>
      <c r="B24" s="61"/>
      <c r="C24" s="11" t="s">
        <v>27</v>
      </c>
      <c r="D24" s="20" t="s">
        <v>39</v>
      </c>
      <c r="E24" s="31">
        <v>37170.18</v>
      </c>
      <c r="F24" s="71"/>
      <c r="G24" s="53"/>
      <c r="H24" s="2"/>
      <c r="I24" s="2"/>
    </row>
    <row r="25" spans="1:9" ht="36" customHeight="1">
      <c r="A25" s="57"/>
      <c r="B25" s="64" t="s">
        <v>15</v>
      </c>
      <c r="C25" s="64"/>
      <c r="D25" s="21">
        <v>1</v>
      </c>
      <c r="E25" s="87">
        <v>135910.06</v>
      </c>
      <c r="F25" s="88"/>
      <c r="G25" s="12">
        <f>E25/E26</f>
        <v>0.19999999705687721</v>
      </c>
      <c r="H25" s="2"/>
      <c r="I25" s="2"/>
    </row>
    <row r="26" spans="1:9">
      <c r="A26" s="57"/>
      <c r="B26" s="89" t="s">
        <v>6</v>
      </c>
      <c r="C26" s="90"/>
      <c r="D26" s="91"/>
      <c r="E26" s="92">
        <f>F18+F19+F21+E25</f>
        <v>679550.31</v>
      </c>
      <c r="F26" s="93"/>
      <c r="G26" s="94"/>
      <c r="H26" s="2"/>
      <c r="I26" s="2"/>
    </row>
    <row r="27" spans="1:9" ht="15" thickBot="1">
      <c r="A27" s="81" t="s">
        <v>9</v>
      </c>
      <c r="B27" s="82"/>
      <c r="C27" s="82"/>
      <c r="D27" s="83"/>
      <c r="E27" s="84">
        <f>E16+E26</f>
        <v>2507892.11</v>
      </c>
      <c r="F27" s="85"/>
      <c r="G27" s="86"/>
      <c r="H27" s="2"/>
      <c r="I27" s="2"/>
    </row>
    <row r="28" spans="1:9">
      <c r="A28" s="2"/>
      <c r="B28" s="2"/>
      <c r="C28" s="2"/>
      <c r="D28" s="2"/>
      <c r="E28" s="2"/>
      <c r="F28" s="2"/>
      <c r="G28" s="2"/>
      <c r="H28" s="2"/>
      <c r="I28" s="2"/>
    </row>
    <row r="29" spans="1:9" s="1" customFormat="1" ht="16.8">
      <c r="A29" s="3" t="s">
        <v>10</v>
      </c>
      <c r="B29" s="4"/>
      <c r="C29" s="4"/>
      <c r="D29" s="4"/>
      <c r="E29" s="4"/>
      <c r="F29" s="4"/>
      <c r="G29" s="4"/>
      <c r="H29" s="5"/>
      <c r="I29" s="5"/>
    </row>
    <row r="30" spans="1:9" s="1" customFormat="1" ht="16.8">
      <c r="A30" s="3" t="s">
        <v>17</v>
      </c>
      <c r="B30" s="4"/>
      <c r="C30" s="4"/>
      <c r="D30" s="4"/>
      <c r="E30" s="4"/>
      <c r="F30" s="4"/>
      <c r="G30" s="4"/>
      <c r="H30" s="5"/>
      <c r="I30" s="5"/>
    </row>
    <row r="31" spans="1:9" s="1" customFormat="1" ht="16.8">
      <c r="A31" s="3" t="s">
        <v>18</v>
      </c>
      <c r="B31" s="4"/>
      <c r="C31" s="4"/>
      <c r="D31" s="4"/>
      <c r="E31" s="4"/>
      <c r="F31" s="4"/>
      <c r="G31" s="4"/>
      <c r="H31" s="5"/>
      <c r="I31" s="5"/>
    </row>
    <row r="32" spans="1:9" s="1" customFormat="1" ht="16.8">
      <c r="A32" s="3" t="s">
        <v>19</v>
      </c>
      <c r="B32" s="4"/>
      <c r="C32" s="4"/>
      <c r="D32" s="4"/>
      <c r="E32" s="4"/>
      <c r="F32" s="4"/>
      <c r="G32" s="4"/>
      <c r="H32" s="5"/>
      <c r="I32" s="5"/>
    </row>
    <row r="33" spans="1:12" s="1" customFormat="1" ht="298.5" customHeight="1">
      <c r="A33" s="70" t="s">
        <v>20</v>
      </c>
      <c r="B33" s="70"/>
      <c r="C33" s="70"/>
      <c r="D33" s="70"/>
      <c r="E33" s="70"/>
      <c r="F33" s="70"/>
      <c r="G33" s="70"/>
      <c r="H33" s="15"/>
      <c r="I33" s="15"/>
      <c r="J33" s="16"/>
      <c r="K33" s="16"/>
      <c r="L33" s="16"/>
    </row>
    <row r="34" spans="1:12" s="1" customFormat="1" ht="16.8">
      <c r="A34" s="3"/>
      <c r="B34" s="4"/>
      <c r="C34" s="4"/>
      <c r="D34" s="4"/>
      <c r="E34" s="4"/>
      <c r="F34" s="4"/>
      <c r="G34" s="4"/>
      <c r="H34" s="5"/>
      <c r="I34" s="5"/>
    </row>
    <row r="35" spans="1:12" s="1" customFormat="1">
      <c r="A35" s="6"/>
      <c r="B35" s="4"/>
      <c r="C35" s="4"/>
      <c r="D35" s="4"/>
      <c r="E35" s="4"/>
      <c r="F35" s="4"/>
      <c r="G35" s="4"/>
      <c r="H35" s="5"/>
      <c r="I35" s="5"/>
    </row>
    <row r="36" spans="1:12">
      <c r="A36" s="2"/>
      <c r="B36" s="2"/>
      <c r="C36" s="2"/>
      <c r="D36" s="2"/>
      <c r="E36" s="2"/>
      <c r="F36" s="2"/>
      <c r="G36" s="2"/>
      <c r="H36" s="2"/>
      <c r="I36" s="2"/>
    </row>
  </sheetData>
  <mergeCells count="25">
    <mergeCell ref="A33:G33"/>
    <mergeCell ref="F9:F10"/>
    <mergeCell ref="G9:G10"/>
    <mergeCell ref="E16:G16"/>
    <mergeCell ref="B19:B20"/>
    <mergeCell ref="F19:F20"/>
    <mergeCell ref="G19:G20"/>
    <mergeCell ref="B21:B24"/>
    <mergeCell ref="F21:F24"/>
    <mergeCell ref="A27:D27"/>
    <mergeCell ref="E27:G27"/>
    <mergeCell ref="B25:C25"/>
    <mergeCell ref="E25:F25"/>
    <mergeCell ref="B26:D26"/>
    <mergeCell ref="E26:G26"/>
    <mergeCell ref="A17:A26"/>
    <mergeCell ref="G21:G24"/>
    <mergeCell ref="A3:A4"/>
    <mergeCell ref="A7:A16"/>
    <mergeCell ref="B11:B14"/>
    <mergeCell ref="F11:F14"/>
    <mergeCell ref="G11:G14"/>
    <mergeCell ref="B15:C15"/>
    <mergeCell ref="E15:F15"/>
    <mergeCell ref="B16:D16"/>
  </mergeCells>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dimension ref="A1:G20"/>
  <sheetViews>
    <sheetView topLeftCell="A4" zoomScale="60" zoomScaleNormal="60" workbookViewId="0">
      <selection activeCell="D11" sqref="D11"/>
    </sheetView>
  </sheetViews>
  <sheetFormatPr defaultRowHeight="14.4"/>
  <cols>
    <col min="1" max="1" width="23.109375" customWidth="1"/>
    <col min="2" max="2" width="20.88671875" customWidth="1"/>
    <col min="3" max="3" width="18.33203125" customWidth="1"/>
    <col min="4" max="4" width="28.88671875" customWidth="1"/>
    <col min="5" max="5" width="17.5546875" customWidth="1"/>
    <col min="6" max="6" width="17.6640625" customWidth="1"/>
    <col min="7" max="7" width="18.44140625" customWidth="1"/>
  </cols>
  <sheetData>
    <row r="1" spans="1:7" ht="16.2">
      <c r="A1" s="42" t="s">
        <v>46</v>
      </c>
      <c r="B1" s="5"/>
      <c r="C1" s="5"/>
      <c r="D1" s="5"/>
      <c r="E1" s="5"/>
      <c r="F1" s="5"/>
      <c r="G1" s="5"/>
    </row>
    <row r="2" spans="1:7">
      <c r="A2" s="14"/>
      <c r="B2" s="5"/>
      <c r="C2" s="5"/>
      <c r="D2" s="5"/>
      <c r="E2" s="43"/>
      <c r="F2" s="5"/>
      <c r="G2" s="5"/>
    </row>
    <row r="3" spans="1:7" ht="28.8">
      <c r="A3" s="54" t="s">
        <v>41</v>
      </c>
      <c r="B3" s="7" t="s">
        <v>12</v>
      </c>
      <c r="C3" s="7" t="s">
        <v>1</v>
      </c>
      <c r="D3" s="7" t="s">
        <v>8</v>
      </c>
      <c r="E3" s="2"/>
      <c r="F3" s="5"/>
      <c r="G3" s="5"/>
    </row>
    <row r="4" spans="1:7" ht="39" customHeight="1">
      <c r="A4" s="55"/>
      <c r="B4" s="28">
        <v>756.12</v>
      </c>
      <c r="C4" s="8">
        <v>54601</v>
      </c>
      <c r="D4" s="28">
        <f>985.37*B4+19.84*C4</f>
        <v>1828341.8044000003</v>
      </c>
      <c r="E4" s="2"/>
      <c r="F4" s="5"/>
      <c r="G4" s="5"/>
    </row>
    <row r="5" spans="1:7">
      <c r="A5" s="5"/>
      <c r="B5" s="5"/>
      <c r="C5" s="5"/>
      <c r="D5" s="5"/>
      <c r="E5" s="5"/>
      <c r="F5" s="5"/>
      <c r="G5" s="5"/>
    </row>
    <row r="6" spans="1:7" ht="15" thickBot="1">
      <c r="A6" s="5"/>
      <c r="B6" s="5"/>
      <c r="C6" s="5"/>
      <c r="D6" s="5"/>
      <c r="E6" s="5"/>
      <c r="F6" s="5"/>
      <c r="G6" s="5"/>
    </row>
    <row r="7" spans="1:7" ht="124.2" customHeight="1">
      <c r="A7" s="56" t="s">
        <v>43</v>
      </c>
      <c r="B7" s="9" t="s">
        <v>2</v>
      </c>
      <c r="C7" s="9" t="s">
        <v>3</v>
      </c>
      <c r="D7" s="9" t="s">
        <v>4</v>
      </c>
      <c r="E7" s="9" t="s">
        <v>13</v>
      </c>
      <c r="F7" s="9" t="s">
        <v>7</v>
      </c>
      <c r="G7" s="10" t="s">
        <v>14</v>
      </c>
    </row>
    <row r="8" spans="1:7" ht="162.6" customHeight="1">
      <c r="A8" s="57"/>
      <c r="B8" s="46" t="s">
        <v>29</v>
      </c>
      <c r="C8" s="34" t="s">
        <v>30</v>
      </c>
      <c r="D8" s="35" t="s">
        <v>40</v>
      </c>
      <c r="E8" s="41">
        <v>242509</v>
      </c>
      <c r="F8" s="44">
        <f>E8</f>
        <v>242509</v>
      </c>
      <c r="G8" s="45">
        <f>F8/E16</f>
        <v>9.669833843051566E-2</v>
      </c>
    </row>
    <row r="9" spans="1:7" s="40" customFormat="1" ht="111.6" customHeight="1">
      <c r="A9" s="57"/>
      <c r="B9" s="98" t="s">
        <v>31</v>
      </c>
      <c r="C9" s="34" t="s">
        <v>45</v>
      </c>
      <c r="D9" s="35">
        <v>1</v>
      </c>
      <c r="E9" s="41">
        <v>20000</v>
      </c>
      <c r="F9" s="100">
        <f>E9+E10</f>
        <v>102743.71</v>
      </c>
      <c r="G9" s="102">
        <f>F9/E16</f>
        <v>4.0968153929077919E-2</v>
      </c>
    </row>
    <row r="10" spans="1:7" ht="63" customHeight="1">
      <c r="A10" s="57"/>
      <c r="B10" s="99"/>
      <c r="C10" s="34" t="s">
        <v>33</v>
      </c>
      <c r="D10" s="35">
        <v>1</v>
      </c>
      <c r="E10" s="36">
        <v>82743.710000000006</v>
      </c>
      <c r="F10" s="101"/>
      <c r="G10" s="103"/>
    </row>
    <row r="11" spans="1:7" s="37" customFormat="1" ht="110.25" customHeight="1">
      <c r="A11" s="57"/>
      <c r="B11" s="59" t="s">
        <v>34</v>
      </c>
      <c r="C11" s="34" t="s">
        <v>35</v>
      </c>
      <c r="D11" s="35" t="s">
        <v>39</v>
      </c>
      <c r="E11" s="41">
        <v>433348</v>
      </c>
      <c r="F11" s="104">
        <f>E11+E12+E13+E14</f>
        <v>1661060.98</v>
      </c>
      <c r="G11" s="106">
        <f>F11/E16</f>
        <v>0.66233350843788896</v>
      </c>
    </row>
    <row r="12" spans="1:7" s="37" customFormat="1" ht="290.39999999999998" customHeight="1">
      <c r="A12" s="57"/>
      <c r="B12" s="60"/>
      <c r="C12" s="34" t="s">
        <v>37</v>
      </c>
      <c r="D12" s="35">
        <v>1</v>
      </c>
      <c r="E12" s="41">
        <v>884754.34</v>
      </c>
      <c r="F12" s="105"/>
      <c r="G12" s="107"/>
    </row>
    <row r="13" spans="1:7" s="38" customFormat="1" ht="288" customHeight="1">
      <c r="A13" s="57"/>
      <c r="B13" s="60"/>
      <c r="C13" s="34" t="s">
        <v>38</v>
      </c>
      <c r="D13" s="35">
        <v>1</v>
      </c>
      <c r="E13" s="41">
        <v>187958.64</v>
      </c>
      <c r="F13" s="105"/>
      <c r="G13" s="107"/>
    </row>
    <row r="14" spans="1:7" s="37" customFormat="1" ht="201" customHeight="1">
      <c r="A14" s="57"/>
      <c r="B14" s="61"/>
      <c r="C14" s="34" t="s">
        <v>36</v>
      </c>
      <c r="D14" s="35" t="s">
        <v>39</v>
      </c>
      <c r="E14" s="41">
        <v>155000</v>
      </c>
      <c r="F14" s="105"/>
      <c r="G14" s="107"/>
    </row>
    <row r="15" spans="1:7" ht="36.75" customHeight="1">
      <c r="A15" s="57"/>
      <c r="B15" s="96" t="s">
        <v>15</v>
      </c>
      <c r="C15" s="97"/>
      <c r="D15" s="21">
        <v>1</v>
      </c>
      <c r="E15" s="65">
        <v>501578.42</v>
      </c>
      <c r="F15" s="66"/>
      <c r="G15" s="39">
        <f>E15/E16</f>
        <v>0.19999999920251754</v>
      </c>
    </row>
    <row r="16" spans="1:7" ht="21.75" customHeight="1">
      <c r="A16" s="95"/>
      <c r="B16" s="89" t="s">
        <v>42</v>
      </c>
      <c r="C16" s="90"/>
      <c r="D16" s="91"/>
      <c r="E16" s="92">
        <f>F8+F9+F11+E15</f>
        <v>2507892.11</v>
      </c>
      <c r="F16" s="93"/>
      <c r="G16" s="94"/>
    </row>
    <row r="17" spans="1:7">
      <c r="A17" s="2"/>
      <c r="B17" s="2"/>
      <c r="C17" s="2"/>
      <c r="D17" s="2"/>
      <c r="E17" s="2"/>
      <c r="F17" s="2"/>
      <c r="G17" s="2"/>
    </row>
    <row r="18" spans="1:7" ht="16.8">
      <c r="A18" s="3" t="s">
        <v>17</v>
      </c>
      <c r="B18" s="4"/>
      <c r="C18" s="4"/>
      <c r="D18" s="4"/>
      <c r="E18" s="4"/>
      <c r="F18" s="4"/>
      <c r="G18" s="4"/>
    </row>
    <row r="19" spans="1:7" ht="16.8">
      <c r="A19" s="3" t="s">
        <v>44</v>
      </c>
      <c r="B19" s="4"/>
      <c r="C19" s="4"/>
      <c r="D19" s="4"/>
      <c r="E19" s="4"/>
      <c r="F19" s="4"/>
      <c r="G19" s="4"/>
    </row>
    <row r="20" spans="1:7" ht="16.8">
      <c r="A20" s="3" t="s">
        <v>19</v>
      </c>
      <c r="B20" s="4"/>
      <c r="C20" s="4"/>
      <c r="D20" s="4"/>
      <c r="E20" s="4"/>
      <c r="F20" s="4"/>
      <c r="G20" s="4"/>
    </row>
  </sheetData>
  <mergeCells count="13">
    <mergeCell ref="A3:A4"/>
    <mergeCell ref="A7:A14"/>
    <mergeCell ref="B9:B10"/>
    <mergeCell ref="F9:F10"/>
    <mergeCell ref="G9:G10"/>
    <mergeCell ref="B11:B14"/>
    <mergeCell ref="F11:F14"/>
    <mergeCell ref="G11:G14"/>
    <mergeCell ref="A15:A16"/>
    <mergeCell ref="B15:C15"/>
    <mergeCell ref="E15:F15"/>
    <mergeCell ref="B16:D16"/>
    <mergeCell ref="E16:G16"/>
  </mergeCells>
  <pageMargins left="0.70866141732283472" right="0.70866141732283472" top="0.74803149606299213" bottom="0.74803149606299213" header="0.31496062992125984" footer="0.31496062992125984"/>
  <pageSetup scale="60" orientation="portrait" r:id="rId1"/>
</worksheet>
</file>

<file path=xl/worksheets/sheet3.xml><?xml version="1.0" encoding="utf-8"?>
<worksheet xmlns="http://schemas.openxmlformats.org/spreadsheetml/2006/main" xmlns:r="http://schemas.openxmlformats.org/officeDocument/2006/relationships">
  <dimension ref="A1:G20"/>
  <sheetViews>
    <sheetView tabSelected="1" zoomScale="60" zoomScaleNormal="60" workbookViewId="0">
      <selection activeCell="L13" sqref="L13"/>
    </sheetView>
  </sheetViews>
  <sheetFormatPr defaultRowHeight="14.4"/>
  <cols>
    <col min="1" max="1" width="23.109375" customWidth="1"/>
    <col min="2" max="2" width="20.88671875" customWidth="1"/>
    <col min="3" max="3" width="18.33203125" customWidth="1"/>
    <col min="4" max="4" width="28.88671875" customWidth="1"/>
    <col min="5" max="5" width="17.5546875" customWidth="1"/>
    <col min="6" max="6" width="17.6640625" customWidth="1"/>
    <col min="7" max="7" width="18.44140625" customWidth="1"/>
  </cols>
  <sheetData>
    <row r="1" spans="1:7" ht="16.2">
      <c r="A1" s="42" t="s">
        <v>47</v>
      </c>
      <c r="B1" s="5"/>
      <c r="C1" s="5"/>
      <c r="D1" s="5"/>
      <c r="E1" s="5"/>
      <c r="F1" s="5"/>
      <c r="G1" s="5"/>
    </row>
    <row r="2" spans="1:7">
      <c r="A2" s="14"/>
      <c r="B2" s="5"/>
      <c r="C2" s="5"/>
      <c r="D2" s="5"/>
      <c r="E2" s="43"/>
      <c r="F2" s="5"/>
      <c r="G2" s="5"/>
    </row>
    <row r="3" spans="1:7" ht="28.8">
      <c r="A3" s="54" t="s">
        <v>41</v>
      </c>
      <c r="B3" s="7" t="s">
        <v>12</v>
      </c>
      <c r="C3" s="7" t="s">
        <v>1</v>
      </c>
      <c r="D3" s="7" t="s">
        <v>8</v>
      </c>
      <c r="E3" s="2"/>
      <c r="F3" s="5"/>
      <c r="G3" s="5"/>
    </row>
    <row r="4" spans="1:7" ht="39" customHeight="1">
      <c r="A4" s="55"/>
      <c r="B4" s="28">
        <v>756.12</v>
      </c>
      <c r="C4" s="8">
        <v>54601</v>
      </c>
      <c r="D4" s="28">
        <f>985.37*B4+19.84*C4</f>
        <v>1828341.8044000003</v>
      </c>
      <c r="E4" s="2"/>
      <c r="F4" s="5"/>
      <c r="G4" s="5"/>
    </row>
    <row r="5" spans="1:7">
      <c r="A5" s="5"/>
      <c r="B5" s="5"/>
      <c r="C5" s="5"/>
      <c r="D5" s="5"/>
      <c r="E5" s="5"/>
      <c r="F5" s="5"/>
      <c r="G5" s="5"/>
    </row>
    <row r="6" spans="1:7" ht="15" thickBot="1">
      <c r="A6" s="5"/>
      <c r="B6" s="5"/>
      <c r="C6" s="5"/>
      <c r="D6" s="5"/>
      <c r="E6" s="5"/>
      <c r="F6" s="5"/>
      <c r="G6" s="5"/>
    </row>
    <row r="7" spans="1:7" ht="124.2" customHeight="1">
      <c r="A7" s="56" t="s">
        <v>43</v>
      </c>
      <c r="B7" s="9" t="s">
        <v>2</v>
      </c>
      <c r="C7" s="9" t="s">
        <v>3</v>
      </c>
      <c r="D7" s="9" t="s">
        <v>4</v>
      </c>
      <c r="E7" s="9" t="s">
        <v>13</v>
      </c>
      <c r="F7" s="9" t="s">
        <v>7</v>
      </c>
      <c r="G7" s="10" t="s">
        <v>14</v>
      </c>
    </row>
    <row r="8" spans="1:7" ht="162.6" customHeight="1">
      <c r="A8" s="57"/>
      <c r="B8" s="33" t="s">
        <v>29</v>
      </c>
      <c r="C8" s="34" t="s">
        <v>30</v>
      </c>
      <c r="D8" s="35" t="s">
        <v>40</v>
      </c>
      <c r="E8" s="48">
        <v>242509</v>
      </c>
      <c r="F8" s="49">
        <f>E8</f>
        <v>242509</v>
      </c>
      <c r="G8" s="50">
        <f>F8/E16</f>
        <v>9.669833843051566E-2</v>
      </c>
    </row>
    <row r="9" spans="1:7" s="40" customFormat="1" ht="111.6" customHeight="1">
      <c r="A9" s="57"/>
      <c r="B9" s="98" t="s">
        <v>31</v>
      </c>
      <c r="C9" s="47" t="s">
        <v>48</v>
      </c>
      <c r="D9" s="35">
        <v>1</v>
      </c>
      <c r="E9" s="41">
        <v>10000</v>
      </c>
      <c r="F9" s="100">
        <f>E9+E10</f>
        <v>63223.29</v>
      </c>
      <c r="G9" s="102">
        <f>F9/E16</f>
        <v>2.520973280624899E-2</v>
      </c>
    </row>
    <row r="10" spans="1:7" ht="63" customHeight="1">
      <c r="A10" s="57"/>
      <c r="B10" s="99"/>
      <c r="C10" s="34" t="s">
        <v>33</v>
      </c>
      <c r="D10" s="35" t="s">
        <v>49</v>
      </c>
      <c r="E10" s="41">
        <v>53223.29</v>
      </c>
      <c r="F10" s="101"/>
      <c r="G10" s="103"/>
    </row>
    <row r="11" spans="1:7" s="37" customFormat="1" ht="110.25" customHeight="1">
      <c r="A11" s="57"/>
      <c r="B11" s="59" t="s">
        <v>34</v>
      </c>
      <c r="C11" s="34" t="s">
        <v>35</v>
      </c>
      <c r="D11" s="35" t="s">
        <v>39</v>
      </c>
      <c r="E11" s="48">
        <v>433348</v>
      </c>
      <c r="F11" s="104">
        <f>E11+E12+E13+E14</f>
        <v>1700581.4</v>
      </c>
      <c r="G11" s="106">
        <f>F11/E16</f>
        <v>0.67809192956071784</v>
      </c>
    </row>
    <row r="12" spans="1:7" s="37" customFormat="1" ht="290.39999999999998" customHeight="1">
      <c r="A12" s="57"/>
      <c r="B12" s="60"/>
      <c r="C12" s="34" t="s">
        <v>37</v>
      </c>
      <c r="D12" s="35">
        <v>1</v>
      </c>
      <c r="E12" s="41">
        <v>871459.26</v>
      </c>
      <c r="F12" s="105"/>
      <c r="G12" s="107"/>
    </row>
    <row r="13" spans="1:7" s="38" customFormat="1" ht="288" customHeight="1">
      <c r="A13" s="57"/>
      <c r="B13" s="60"/>
      <c r="C13" s="34" t="s">
        <v>38</v>
      </c>
      <c r="D13" s="35">
        <v>1</v>
      </c>
      <c r="E13" s="48">
        <v>188048.64000000001</v>
      </c>
      <c r="F13" s="105"/>
      <c r="G13" s="107"/>
    </row>
    <row r="14" spans="1:7" s="37" customFormat="1" ht="201" customHeight="1">
      <c r="A14" s="57"/>
      <c r="B14" s="61"/>
      <c r="C14" s="34" t="s">
        <v>36</v>
      </c>
      <c r="D14" s="35" t="s">
        <v>39</v>
      </c>
      <c r="E14" s="41">
        <v>207725.5</v>
      </c>
      <c r="F14" s="105"/>
      <c r="G14" s="107"/>
    </row>
    <row r="15" spans="1:7" ht="36.75" customHeight="1">
      <c r="A15" s="57"/>
      <c r="B15" s="96" t="s">
        <v>15</v>
      </c>
      <c r="C15" s="97"/>
      <c r="D15" s="21">
        <v>1</v>
      </c>
      <c r="E15" s="65">
        <v>501578.42</v>
      </c>
      <c r="F15" s="66"/>
      <c r="G15" s="39">
        <f>E15/E16</f>
        <v>0.19999999920251754</v>
      </c>
    </row>
    <row r="16" spans="1:7" ht="21.75" customHeight="1">
      <c r="A16" s="95"/>
      <c r="B16" s="89" t="s">
        <v>42</v>
      </c>
      <c r="C16" s="90"/>
      <c r="D16" s="91"/>
      <c r="E16" s="92">
        <f>F8+F9+F11+E15</f>
        <v>2507892.11</v>
      </c>
      <c r="F16" s="93"/>
      <c r="G16" s="94"/>
    </row>
    <row r="17" spans="1:7">
      <c r="A17" s="2"/>
      <c r="B17" s="2"/>
      <c r="C17" s="2"/>
      <c r="D17" s="2"/>
      <c r="E17" s="2"/>
      <c r="F17" s="2"/>
      <c r="G17" s="2"/>
    </row>
    <row r="18" spans="1:7" ht="16.8">
      <c r="A18" s="3" t="s">
        <v>17</v>
      </c>
      <c r="B18" s="4"/>
      <c r="C18" s="4"/>
      <c r="D18" s="4"/>
      <c r="E18" s="4"/>
      <c r="F18" s="4"/>
      <c r="G18" s="4"/>
    </row>
    <row r="19" spans="1:7" ht="16.8">
      <c r="A19" s="3" t="s">
        <v>44</v>
      </c>
      <c r="B19" s="4"/>
      <c r="C19" s="4"/>
      <c r="D19" s="4"/>
      <c r="E19" s="4"/>
      <c r="F19" s="4"/>
      <c r="G19" s="4"/>
    </row>
    <row r="20" spans="1:7" ht="16.8">
      <c r="A20" s="3" t="s">
        <v>19</v>
      </c>
      <c r="B20" s="4"/>
      <c r="C20" s="4"/>
      <c r="D20" s="4"/>
      <c r="E20" s="4"/>
      <c r="F20" s="4"/>
      <c r="G20" s="4"/>
    </row>
  </sheetData>
  <mergeCells count="13">
    <mergeCell ref="A3:A4"/>
    <mergeCell ref="A7:A14"/>
    <mergeCell ref="F9:F10"/>
    <mergeCell ref="G9:G10"/>
    <mergeCell ref="B11:B14"/>
    <mergeCell ref="F11:F14"/>
    <mergeCell ref="G11:G14"/>
    <mergeCell ref="B9:B10"/>
    <mergeCell ref="B16:D16"/>
    <mergeCell ref="E16:G16"/>
    <mergeCell ref="A15:A16"/>
    <mergeCell ref="B15:C15"/>
    <mergeCell ref="E15:F15"/>
  </mergeCells>
  <pageMargins left="0.70866141732283472" right="0.70866141732283472" top="0.74803149606299213" bottom="0.74803149606299213" header="0.31496062992125984" footer="0.31496062992125984"/>
  <pageSetup scale="6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Initial aprobat</vt:lpstr>
      <vt:lpstr>Modificat 2</vt:lpstr>
      <vt:lpstr>Modificat 3</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Windows User</cp:lastModifiedBy>
  <cp:lastPrinted>2020-03-11T11:07:36Z</cp:lastPrinted>
  <dcterms:created xsi:type="dcterms:W3CDTF">2016-01-12T11:18:24Z</dcterms:created>
  <dcterms:modified xsi:type="dcterms:W3CDTF">2020-03-11T11:16:06Z</dcterms:modified>
</cp:coreProperties>
</file>